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lhcaz1-my.sharepoint.com/personal/foxs_lhcaz_gov/Documents/Desktop/Bid Opening/"/>
    </mc:Choice>
  </mc:AlternateContent>
  <xr:revisionPtr revIDLastSave="160" documentId="8_{CC5973CE-7742-4FA6-88BE-0C372E314285}" xr6:coauthVersionLast="47" xr6:coauthVersionMax="47" xr10:uidLastSave="{271799D4-08AB-4696-89BD-4CFBB39EA1BB}"/>
  <bookViews>
    <workbookView xWindow="22932" yWindow="-1500" windowWidth="20376" windowHeight="12096" xr2:uid="{28869668-A6E5-427F-9A97-4A76D4A6132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Sheet1!$A$1:$J$18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6" i="1" l="1"/>
  <c r="P7" i="1"/>
  <c r="P8" i="1"/>
  <c r="P9" i="1"/>
  <c r="P10" i="1"/>
  <c r="P11" i="1"/>
  <c r="P12" i="1"/>
  <c r="P13" i="1"/>
  <c r="P14" i="1"/>
  <c r="N6" i="1"/>
  <c r="N7" i="1"/>
  <c r="N8" i="1"/>
  <c r="N9" i="1"/>
  <c r="N10" i="1"/>
  <c r="N11" i="1"/>
  <c r="N12" i="1"/>
  <c r="N13" i="1"/>
  <c r="J6" i="1"/>
  <c r="J7" i="1"/>
  <c r="J8" i="1"/>
  <c r="J9" i="1"/>
  <c r="J10" i="1"/>
  <c r="J11" i="1"/>
  <c r="J12" i="1"/>
  <c r="J13" i="1"/>
  <c r="H8" i="1"/>
  <c r="H9" i="1"/>
  <c r="H10" i="1"/>
  <c r="H11" i="1"/>
  <c r="H12" i="1"/>
  <c r="H13" i="1"/>
  <c r="N14" i="1"/>
  <c r="L14" i="1"/>
  <c r="L13" i="1"/>
  <c r="L12" i="1"/>
  <c r="L11" i="1"/>
  <c r="L10" i="1"/>
  <c r="L9" i="1"/>
  <c r="L8" i="1"/>
  <c r="L7" i="1"/>
  <c r="L6" i="1"/>
  <c r="P5" i="1"/>
  <c r="N5" i="1"/>
  <c r="L5" i="1"/>
  <c r="F13" i="1"/>
  <c r="F12" i="1"/>
  <c r="F5" i="1"/>
  <c r="F14" i="1"/>
  <c r="F11" i="1"/>
  <c r="F10" i="1"/>
  <c r="F9" i="1"/>
  <c r="F8" i="1"/>
  <c r="F7" i="1"/>
  <c r="F6" i="1"/>
  <c r="H7" i="1"/>
  <c r="H6" i="1"/>
  <c r="J14" i="1"/>
  <c r="J5" i="1"/>
  <c r="H14" i="1"/>
  <c r="H5" i="1"/>
  <c r="P15" i="1" l="1"/>
  <c r="N15" i="1"/>
  <c r="L15" i="1"/>
  <c r="F15" i="1"/>
  <c r="H15" i="1"/>
  <c r="J15" i="1"/>
</calcChain>
</file>

<file path=xl/sharedStrings.xml><?xml version="1.0" encoding="utf-8"?>
<sst xmlns="http://schemas.openxmlformats.org/spreadsheetml/2006/main" count="53" uniqueCount="36">
  <si>
    <t>ITEM NO.</t>
  </si>
  <si>
    <t>DESCRIPTION</t>
  </si>
  <si>
    <t>UOM</t>
  </si>
  <si>
    <t>QUANTITY</t>
  </si>
  <si>
    <t>UNIT PRICE</t>
  </si>
  <si>
    <t>TOTAL</t>
  </si>
  <si>
    <t>Base Bid</t>
  </si>
  <si>
    <t>LS</t>
  </si>
  <si>
    <t>TOTAL BASE BID:</t>
  </si>
  <si>
    <t>EXCEPTIONS:</t>
  </si>
  <si>
    <t>Requests for public inspection of the related procurement file is available after contract award through the City Clerk as a request for public record.</t>
  </si>
  <si>
    <t>Mobilization/Demobilization</t>
  </si>
  <si>
    <t>Traffic Control</t>
  </si>
  <si>
    <t>Supply &amp; Application of GSB-88 with Aggregate</t>
  </si>
  <si>
    <t>Runway Friction Testing</t>
  </si>
  <si>
    <t>Supply &amp; Application of GSB-88 without Aggregate</t>
  </si>
  <si>
    <t>Yellow Reflectorized Paint Marking</t>
  </si>
  <si>
    <t>White Non-reflectorized Interim Paint Marking, Half Application Rate</t>
  </si>
  <si>
    <t>White Reflectorized Final Paint Marking, Full Application Rate</t>
  </si>
  <si>
    <t>Green "no-taxi marking" and adjacent double edge marking, and edge reflectors</t>
  </si>
  <si>
    <t>Force Account</t>
  </si>
  <si>
    <t>S.Y.</t>
  </si>
  <si>
    <t>S.F.</t>
  </si>
  <si>
    <t>American Road Maintenance</t>
  </si>
  <si>
    <t>4554 E. Eco Industrial Pl
Tucson, AZ 85756</t>
  </si>
  <si>
    <t>Maxwell Asphalt</t>
  </si>
  <si>
    <t>650 South Delong Street
Salt Lake City, UT 84104</t>
  </si>
  <si>
    <t>Hi-Lite Airfield Services, LLC</t>
  </si>
  <si>
    <t>1807 48th Ave.
Palmetto, Florida 34221</t>
  </si>
  <si>
    <t>CR Contracting</t>
  </si>
  <si>
    <t>64435 Strickler Ave, Suite 100
Bend, OR 97703</t>
  </si>
  <si>
    <t>Straight Stripe Painting</t>
  </si>
  <si>
    <t>269 N. 30050 E. 
St. George, UT 84790</t>
  </si>
  <si>
    <t>Sunland Asphalt &amp; Construction, LLC</t>
  </si>
  <si>
    <t>1625 E.  Northern Ave.
Phoenix, AZ 85020</t>
  </si>
  <si>
    <t>*Contractor failed to use the most updated Section 310 and therfore did not bid all items.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</si>
</sst>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8" x14ac:knownFonts="1">
    <font>
      <sz val="10"/>
      <name val="Arial"/>
    </font>
    <font>
      <sz val="12"/>
      <name val="Tahoma"/>
      <family val="2"/>
    </font>
    <font>
      <b/>
      <sz val="12"/>
      <name val="Tahoma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color rgb="FFFF0000"/>
      <name val="Arial"/>
      <family val="2"/>
    </font>
    <font>
      <sz val="8"/>
      <color rgb="FFFF0000"/>
      <name val="Arial"/>
      <family val="2"/>
    </font>
    <font>
      <sz val="12"/>
      <color rgb="FFFF000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9FF66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Alignment="1">
      <alignment horizontal="left"/>
    </xf>
    <xf numFmtId="44" fontId="0" fillId="0" borderId="0" xfId="0" applyNumberFormat="1"/>
    <xf numFmtId="0" fontId="2" fillId="0" borderId="1" xfId="0" applyFont="1" applyBorder="1"/>
    <xf numFmtId="44" fontId="2" fillId="0" borderId="1" xfId="0" applyNumberFormat="1" applyFont="1" applyBorder="1"/>
    <xf numFmtId="0" fontId="1" fillId="0" borderId="1" xfId="0" applyFont="1" applyBorder="1"/>
    <xf numFmtId="44" fontId="1" fillId="0" borderId="1" xfId="0" applyNumberFormat="1" applyFont="1" applyBorder="1"/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/>
    <xf numFmtId="0" fontId="3" fillId="0" borderId="0" xfId="0" applyFont="1"/>
    <xf numFmtId="0" fontId="0" fillId="0" borderId="0" xfId="0" applyAlignment="1">
      <alignment horizontal="center"/>
    </xf>
    <xf numFmtId="44" fontId="0" fillId="0" borderId="1" xfId="0" applyNumberFormat="1" applyBorder="1" applyAlignment="1">
      <alignment vertical="top"/>
    </xf>
    <xf numFmtId="0" fontId="0" fillId="2" borderId="2" xfId="0" applyFill="1" applyBorder="1" applyAlignment="1">
      <alignment vertical="top"/>
    </xf>
    <xf numFmtId="0" fontId="1" fillId="0" borderId="4" xfId="0" applyFont="1" applyBorder="1" applyAlignment="1">
      <alignment horizontal="left"/>
    </xf>
    <xf numFmtId="0" fontId="1" fillId="0" borderId="5" xfId="0" applyFont="1" applyBorder="1"/>
    <xf numFmtId="0" fontId="1" fillId="0" borderId="6" xfId="0" applyFont="1" applyBorder="1"/>
    <xf numFmtId="0" fontId="2" fillId="0" borderId="7" xfId="0" applyFont="1" applyBorder="1" applyAlignment="1">
      <alignment horizontal="left"/>
    </xf>
    <xf numFmtId="44" fontId="2" fillId="0" borderId="9" xfId="0" applyNumberFormat="1" applyFont="1" applyBorder="1"/>
    <xf numFmtId="0" fontId="1" fillId="0" borderId="7" xfId="0" applyFont="1" applyBorder="1" applyAlignment="1">
      <alignment horizontal="center" vertical="center"/>
    </xf>
    <xf numFmtId="44" fontId="1" fillId="0" borderId="9" xfId="0" applyNumberFormat="1" applyFont="1" applyBorder="1"/>
    <xf numFmtId="0" fontId="1" fillId="0" borderId="7" xfId="0" applyFont="1" applyBorder="1" applyAlignment="1">
      <alignment horizontal="center"/>
    </xf>
    <xf numFmtId="0" fontId="6" fillId="0" borderId="7" xfId="0" applyFont="1" applyBorder="1" applyAlignment="1">
      <alignment horizontal="left" vertical="center" wrapText="1"/>
    </xf>
    <xf numFmtId="0" fontId="4" fillId="2" borderId="14" xfId="0" applyFont="1" applyFill="1" applyBorder="1" applyAlignment="1">
      <alignment vertical="top" wrapText="1"/>
    </xf>
    <xf numFmtId="3" fontId="1" fillId="0" borderId="1" xfId="0" applyNumberFormat="1" applyFont="1" applyBorder="1" applyAlignment="1">
      <alignment horizontal="center"/>
    </xf>
    <xf numFmtId="44" fontId="2" fillId="0" borderId="3" xfId="0" applyNumberFormat="1" applyFont="1" applyBorder="1" applyAlignment="1">
      <alignment horizontal="center"/>
    </xf>
    <xf numFmtId="44" fontId="2" fillId="0" borderId="8" xfId="0" applyNumberFormat="1" applyFont="1" applyBorder="1" applyAlignment="1">
      <alignment horizontal="center"/>
    </xf>
    <xf numFmtId="44" fontId="1" fillId="3" borderId="1" xfId="0" applyNumberFormat="1" applyFont="1" applyFill="1" applyBorder="1"/>
    <xf numFmtId="44" fontId="1" fillId="3" borderId="9" xfId="0" applyNumberFormat="1" applyFont="1" applyFill="1" applyBorder="1"/>
    <xf numFmtId="0" fontId="6" fillId="0" borderId="4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44" fontId="2" fillId="0" borderId="5" xfId="0" applyNumberFormat="1" applyFont="1" applyBorder="1" applyAlignment="1">
      <alignment horizontal="center" wrapText="1"/>
    </xf>
    <xf numFmtId="44" fontId="2" fillId="0" borderId="6" xfId="0" applyNumberFormat="1" applyFont="1" applyBorder="1" applyAlignment="1">
      <alignment horizontal="center" wrapText="1"/>
    </xf>
    <xf numFmtId="44" fontId="2" fillId="0" borderId="10" xfId="0" applyNumberFormat="1" applyFont="1" applyBorder="1" applyAlignment="1">
      <alignment horizontal="center" vertical="center" wrapText="1"/>
    </xf>
    <xf numFmtId="44" fontId="2" fillId="0" borderId="6" xfId="0" applyNumberFormat="1" applyFont="1" applyBorder="1" applyAlignment="1">
      <alignment horizontal="center" vertical="center" wrapText="1"/>
    </xf>
    <xf numFmtId="44" fontId="2" fillId="0" borderId="11" xfId="0" applyNumberFormat="1" applyFont="1" applyBorder="1" applyAlignment="1">
      <alignment horizontal="center" vertical="center" wrapText="1"/>
    </xf>
    <xf numFmtId="44" fontId="2" fillId="0" borderId="15" xfId="0" applyNumberFormat="1" applyFont="1" applyBorder="1" applyAlignment="1">
      <alignment horizontal="center" wrapText="1"/>
    </xf>
    <xf numFmtId="44" fontId="2" fillId="0" borderId="16" xfId="0" applyNumberFormat="1" applyFont="1" applyBorder="1" applyAlignment="1">
      <alignment horizontal="center" wrapText="1"/>
    </xf>
    <xf numFmtId="44" fontId="2" fillId="0" borderId="17" xfId="0" applyNumberFormat="1" applyFont="1" applyBorder="1" applyAlignment="1">
      <alignment horizontal="center" wrapText="1"/>
    </xf>
    <xf numFmtId="44" fontId="2" fillId="0" borderId="18" xfId="0" applyNumberFormat="1" applyFont="1" applyBorder="1" applyAlignment="1">
      <alignment horizontal="center" wrapText="1"/>
    </xf>
    <xf numFmtId="44" fontId="6" fillId="0" borderId="4" xfId="0" applyNumberFormat="1" applyFont="1" applyBorder="1" applyAlignment="1">
      <alignment horizontal="center" vertical="center" wrapText="1"/>
    </xf>
    <xf numFmtId="44" fontId="6" fillId="0" borderId="11" xfId="0" applyNumberFormat="1" applyFont="1" applyBorder="1" applyAlignment="1">
      <alignment horizontal="center" vertical="center" wrapText="1"/>
    </xf>
    <xf numFmtId="44" fontId="6" fillId="0" borderId="20" xfId="0" applyNumberFormat="1" applyFont="1" applyBorder="1" applyAlignment="1">
      <alignment horizontal="center" vertical="center" wrapText="1"/>
    </xf>
    <xf numFmtId="44" fontId="6" fillId="0" borderId="22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top" wrapText="1"/>
    </xf>
    <xf numFmtId="0" fontId="6" fillId="0" borderId="11" xfId="0" applyFont="1" applyBorder="1" applyAlignment="1">
      <alignment horizontal="center" vertical="top" wrapText="1"/>
    </xf>
    <xf numFmtId="0" fontId="6" fillId="0" borderId="21" xfId="0" applyFont="1" applyBorder="1" applyAlignment="1">
      <alignment horizontal="center" vertical="top" wrapText="1"/>
    </xf>
    <xf numFmtId="0" fontId="6" fillId="0" borderId="22" xfId="0" applyFont="1" applyBorder="1" applyAlignment="1">
      <alignment horizontal="center" vertical="top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4" fillId="0" borderId="12" xfId="0" applyFont="1" applyBorder="1" applyAlignment="1">
      <alignment horizontal="right" vertical="top" wrapText="1"/>
    </xf>
    <xf numFmtId="0" fontId="4" fillId="0" borderId="13" xfId="0" applyFont="1" applyBorder="1" applyAlignment="1">
      <alignment horizontal="right" vertical="top" wrapText="1"/>
    </xf>
    <xf numFmtId="0" fontId="4" fillId="0" borderId="14" xfId="0" applyFont="1" applyBorder="1" applyAlignment="1">
      <alignment horizontal="right" vertical="top" wrapText="1"/>
    </xf>
    <xf numFmtId="0" fontId="7" fillId="0" borderId="19" xfId="0" applyFont="1" applyBorder="1" applyAlignment="1">
      <alignment horizontal="center" vertical="top" wrapText="1"/>
    </xf>
    <xf numFmtId="0" fontId="7" fillId="0" borderId="15" xfId="0" applyFont="1" applyBorder="1" applyAlignment="1">
      <alignment horizontal="center" vertical="top"/>
    </xf>
    <xf numFmtId="0" fontId="7" fillId="0" borderId="16" xfId="0" applyFont="1" applyBorder="1" applyAlignment="1">
      <alignment horizontal="center" vertical="top"/>
    </xf>
    <xf numFmtId="0" fontId="5" fillId="0" borderId="2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44" fontId="2" fillId="4" borderId="5" xfId="0" applyNumberFormat="1" applyFont="1" applyFill="1" applyBorder="1" applyAlignment="1">
      <alignment horizontal="center" wrapText="1"/>
    </xf>
    <xf numFmtId="44" fontId="2" fillId="4" borderId="6" xfId="0" applyNumberFormat="1" applyFont="1" applyFill="1" applyBorder="1" applyAlignment="1">
      <alignment horizontal="center" wrapText="1"/>
    </xf>
    <xf numFmtId="44" fontId="2" fillId="4" borderId="15" xfId="0" applyNumberFormat="1" applyFont="1" applyFill="1" applyBorder="1" applyAlignment="1">
      <alignment horizontal="center" wrapText="1"/>
    </xf>
    <xf numFmtId="44" fontId="2" fillId="4" borderId="16" xfId="0" applyNumberFormat="1" applyFont="1" applyFill="1" applyBorder="1" applyAlignment="1">
      <alignment horizontal="center" wrapText="1"/>
    </xf>
    <xf numFmtId="44" fontId="2" fillId="4" borderId="3" xfId="0" applyNumberFormat="1" applyFont="1" applyFill="1" applyBorder="1" applyAlignment="1">
      <alignment horizontal="center"/>
    </xf>
    <xf numFmtId="44" fontId="2" fillId="4" borderId="1" xfId="0" applyNumberFormat="1" applyFont="1" applyFill="1" applyBorder="1"/>
    <xf numFmtId="44" fontId="1" fillId="4" borderId="1" xfId="0" applyNumberFormat="1" applyFont="1" applyFill="1" applyBorder="1"/>
    <xf numFmtId="0" fontId="4" fillId="4" borderId="14" xfId="0" applyFont="1" applyFill="1" applyBorder="1" applyAlignment="1">
      <alignment vertical="top" wrapText="1"/>
    </xf>
    <xf numFmtId="44" fontId="0" fillId="4" borderId="1" xfId="0" applyNumberFormat="1" applyFill="1" applyBorder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9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DE383D-A2C7-4FE3-8ADD-1B59E0BCAFE2}">
  <sheetPr>
    <pageSetUpPr fitToPage="1"/>
  </sheetPr>
  <dimension ref="A1:P21"/>
  <sheetViews>
    <sheetView tabSelected="1" view="pageLayout" topLeftCell="B1" zoomScaleNormal="100" zoomScaleSheetLayoutView="100" workbookViewId="0">
      <selection activeCell="A18" sqref="A18:M18"/>
    </sheetView>
  </sheetViews>
  <sheetFormatPr defaultRowHeight="13.2" x14ac:dyDescent="0.25"/>
  <cols>
    <col min="1" max="1" width="12.109375" style="1" bestFit="1" customWidth="1"/>
    <col min="2" max="2" width="45.109375" bestFit="1" customWidth="1"/>
    <col min="3" max="3" width="14" bestFit="1" customWidth="1"/>
    <col min="4" max="4" width="13.5546875" bestFit="1" customWidth="1"/>
    <col min="5" max="5" width="14.77734375" style="2" customWidth="1"/>
    <col min="6" max="6" width="15.88671875" style="2" customWidth="1"/>
    <col min="7" max="7" width="14.6640625" customWidth="1"/>
    <col min="8" max="8" width="17.33203125" customWidth="1"/>
    <col min="9" max="10" width="15.77734375" customWidth="1"/>
    <col min="11" max="12" width="18.6640625" customWidth="1"/>
    <col min="13" max="13" width="17.33203125" customWidth="1"/>
    <col min="14" max="14" width="17.44140625" customWidth="1"/>
    <col min="15" max="15" width="15.33203125" customWidth="1"/>
    <col min="16" max="16" width="15.77734375" customWidth="1"/>
  </cols>
  <sheetData>
    <row r="1" spans="1:16" ht="27.75" customHeight="1" x14ac:dyDescent="0.25">
      <c r="A1" s="15"/>
      <c r="B1" s="16"/>
      <c r="C1" s="16"/>
      <c r="D1" s="17"/>
      <c r="E1" s="63" t="s">
        <v>23</v>
      </c>
      <c r="F1" s="64"/>
      <c r="G1" s="36" t="s">
        <v>25</v>
      </c>
      <c r="H1" s="37"/>
      <c r="I1" s="36" t="s">
        <v>27</v>
      </c>
      <c r="J1" s="38"/>
      <c r="K1" s="34" t="s">
        <v>29</v>
      </c>
      <c r="L1" s="35"/>
      <c r="M1" s="36" t="s">
        <v>31</v>
      </c>
      <c r="N1" s="37"/>
      <c r="O1" s="36" t="s">
        <v>33</v>
      </c>
      <c r="P1" s="38"/>
    </row>
    <row r="2" spans="1:16" ht="36.75" customHeight="1" x14ac:dyDescent="0.25">
      <c r="A2" s="56"/>
      <c r="B2" s="57"/>
      <c r="C2" s="57"/>
      <c r="D2" s="58"/>
      <c r="E2" s="65" t="s">
        <v>24</v>
      </c>
      <c r="F2" s="66"/>
      <c r="G2" s="41" t="s">
        <v>26</v>
      </c>
      <c r="H2" s="40"/>
      <c r="I2" s="41" t="s">
        <v>28</v>
      </c>
      <c r="J2" s="42"/>
      <c r="K2" s="39" t="s">
        <v>30</v>
      </c>
      <c r="L2" s="40"/>
      <c r="M2" s="41" t="s">
        <v>32</v>
      </c>
      <c r="N2" s="40"/>
      <c r="O2" s="41" t="s">
        <v>34</v>
      </c>
      <c r="P2" s="42"/>
    </row>
    <row r="3" spans="1:16" ht="15" x14ac:dyDescent="0.25">
      <c r="A3" s="18" t="s">
        <v>0</v>
      </c>
      <c r="B3" s="3" t="s">
        <v>1</v>
      </c>
      <c r="C3" s="3" t="s">
        <v>3</v>
      </c>
      <c r="D3" s="3" t="s">
        <v>2</v>
      </c>
      <c r="E3" s="67" t="s">
        <v>4</v>
      </c>
      <c r="F3" s="67" t="s">
        <v>5</v>
      </c>
      <c r="G3" s="26" t="s">
        <v>4</v>
      </c>
      <c r="H3" s="26" t="s">
        <v>5</v>
      </c>
      <c r="I3" s="26" t="s">
        <v>4</v>
      </c>
      <c r="J3" s="27" t="s">
        <v>5</v>
      </c>
      <c r="K3" s="26" t="s">
        <v>4</v>
      </c>
      <c r="L3" s="26" t="s">
        <v>5</v>
      </c>
      <c r="M3" s="26" t="s">
        <v>4</v>
      </c>
      <c r="N3" s="26" t="s">
        <v>5</v>
      </c>
      <c r="O3" s="26" t="s">
        <v>4</v>
      </c>
      <c r="P3" s="27" t="s">
        <v>5</v>
      </c>
    </row>
    <row r="4" spans="1:16" ht="15" x14ac:dyDescent="0.25">
      <c r="A4" s="18" t="s">
        <v>6</v>
      </c>
      <c r="B4" s="3"/>
      <c r="C4" s="3"/>
      <c r="D4" s="5"/>
      <c r="E4" s="68"/>
      <c r="F4" s="68"/>
      <c r="G4" s="4"/>
      <c r="H4" s="4"/>
      <c r="I4" s="4"/>
      <c r="J4" s="19"/>
      <c r="K4" s="4"/>
      <c r="L4" s="4"/>
      <c r="M4" s="4"/>
      <c r="N4" s="4"/>
      <c r="O4" s="4"/>
      <c r="P4" s="19"/>
    </row>
    <row r="5" spans="1:16" ht="15" x14ac:dyDescent="0.25">
      <c r="A5" s="20">
        <v>1</v>
      </c>
      <c r="B5" s="7" t="s">
        <v>11</v>
      </c>
      <c r="C5" s="8">
        <v>1</v>
      </c>
      <c r="D5" s="5" t="s">
        <v>7</v>
      </c>
      <c r="E5" s="69">
        <v>20000</v>
      </c>
      <c r="F5" s="69">
        <f t="shared" ref="F5:F14" si="0">$C5*E5</f>
        <v>20000</v>
      </c>
      <c r="G5" s="6">
        <v>20000</v>
      </c>
      <c r="H5" s="6">
        <f>$C5*G5</f>
        <v>20000</v>
      </c>
      <c r="I5" s="6">
        <v>40000</v>
      </c>
      <c r="J5" s="21">
        <f>$C5*I5</f>
        <v>40000</v>
      </c>
      <c r="K5" s="6">
        <v>29000</v>
      </c>
      <c r="L5" s="6">
        <f t="shared" ref="L5:L14" si="1">$C5*K5</f>
        <v>29000</v>
      </c>
      <c r="M5" s="6">
        <v>20000</v>
      </c>
      <c r="N5" s="6">
        <f>$C5*M5</f>
        <v>20000</v>
      </c>
      <c r="O5" s="6">
        <v>68000</v>
      </c>
      <c r="P5" s="21">
        <f>$C5*O5</f>
        <v>68000</v>
      </c>
    </row>
    <row r="6" spans="1:16" ht="15" x14ac:dyDescent="0.25">
      <c r="A6" s="22">
        <v>2</v>
      </c>
      <c r="B6" s="7" t="s">
        <v>12</v>
      </c>
      <c r="C6" s="8">
        <v>1</v>
      </c>
      <c r="D6" s="5" t="s">
        <v>7</v>
      </c>
      <c r="E6" s="69">
        <v>10000</v>
      </c>
      <c r="F6" s="69">
        <f t="shared" si="0"/>
        <v>10000</v>
      </c>
      <c r="G6" s="6">
        <v>5000</v>
      </c>
      <c r="H6" s="6">
        <f>$C6*G6</f>
        <v>5000</v>
      </c>
      <c r="I6" s="6">
        <v>15000</v>
      </c>
      <c r="J6" s="21">
        <f t="shared" ref="J6:J13" si="2">$C6*I6</f>
        <v>15000</v>
      </c>
      <c r="K6" s="6">
        <v>25000</v>
      </c>
      <c r="L6" s="6">
        <f t="shared" si="1"/>
        <v>25000</v>
      </c>
      <c r="M6" s="6">
        <v>8500</v>
      </c>
      <c r="N6" s="6">
        <f t="shared" ref="N6:N13" si="3">$C6*M6</f>
        <v>8500</v>
      </c>
      <c r="O6" s="6">
        <v>72500</v>
      </c>
      <c r="P6" s="21">
        <f t="shared" ref="P6:P14" si="4">$C6*O6</f>
        <v>72500</v>
      </c>
    </row>
    <row r="7" spans="1:16" ht="30" x14ac:dyDescent="0.25">
      <c r="A7" s="22">
        <v>3</v>
      </c>
      <c r="B7" s="7" t="s">
        <v>13</v>
      </c>
      <c r="C7" s="25">
        <v>105000</v>
      </c>
      <c r="D7" s="5" t="s">
        <v>21</v>
      </c>
      <c r="E7" s="69">
        <v>1.3</v>
      </c>
      <c r="F7" s="69">
        <f t="shared" si="0"/>
        <v>136500</v>
      </c>
      <c r="G7" s="6">
        <v>1.45</v>
      </c>
      <c r="H7" s="6">
        <f>$C7*G7</f>
        <v>152250</v>
      </c>
      <c r="I7" s="6">
        <v>1.3</v>
      </c>
      <c r="J7" s="21">
        <f t="shared" si="2"/>
        <v>136500</v>
      </c>
      <c r="K7" s="6">
        <v>1.75</v>
      </c>
      <c r="L7" s="6">
        <f t="shared" si="1"/>
        <v>183750</v>
      </c>
      <c r="M7" s="6">
        <v>2.2999999999999998</v>
      </c>
      <c r="N7" s="6">
        <f t="shared" si="3"/>
        <v>241499.99999999997</v>
      </c>
      <c r="O7" s="6">
        <v>1.45</v>
      </c>
      <c r="P7" s="21">
        <f t="shared" si="4"/>
        <v>152250</v>
      </c>
    </row>
    <row r="8" spans="1:16" ht="15" x14ac:dyDescent="0.25">
      <c r="A8" s="22">
        <v>4</v>
      </c>
      <c r="B8" s="7" t="s">
        <v>14</v>
      </c>
      <c r="C8" s="8">
        <v>1</v>
      </c>
      <c r="D8" s="5" t="s">
        <v>7</v>
      </c>
      <c r="E8" s="69">
        <v>5000</v>
      </c>
      <c r="F8" s="69">
        <f t="shared" si="0"/>
        <v>5000</v>
      </c>
      <c r="G8" s="6">
        <v>4000</v>
      </c>
      <c r="H8" s="6">
        <f t="shared" ref="H8:H13" si="5">$C8*G8</f>
        <v>4000</v>
      </c>
      <c r="I8" s="6">
        <v>15000</v>
      </c>
      <c r="J8" s="21">
        <f t="shared" si="2"/>
        <v>15000</v>
      </c>
      <c r="K8" s="6">
        <v>4250</v>
      </c>
      <c r="L8" s="6">
        <f t="shared" si="1"/>
        <v>4250</v>
      </c>
      <c r="M8" s="6">
        <v>5000</v>
      </c>
      <c r="N8" s="6">
        <f t="shared" si="3"/>
        <v>5000</v>
      </c>
      <c r="O8" s="6">
        <v>50000</v>
      </c>
      <c r="P8" s="21">
        <f t="shared" si="4"/>
        <v>50000</v>
      </c>
    </row>
    <row r="9" spans="1:16" ht="30" x14ac:dyDescent="0.25">
      <c r="A9" s="22">
        <v>5</v>
      </c>
      <c r="B9" s="7" t="s">
        <v>15</v>
      </c>
      <c r="C9" s="25">
        <v>77000</v>
      </c>
      <c r="D9" s="5" t="s">
        <v>21</v>
      </c>
      <c r="E9" s="69">
        <v>1.2</v>
      </c>
      <c r="F9" s="69">
        <f t="shared" si="0"/>
        <v>92400</v>
      </c>
      <c r="G9" s="6">
        <v>1.35</v>
      </c>
      <c r="H9" s="6">
        <f t="shared" si="5"/>
        <v>103950</v>
      </c>
      <c r="I9" s="6">
        <v>1</v>
      </c>
      <c r="J9" s="21">
        <f t="shared" si="2"/>
        <v>77000</v>
      </c>
      <c r="K9" s="6">
        <v>1.6</v>
      </c>
      <c r="L9" s="6">
        <f t="shared" si="1"/>
        <v>123200</v>
      </c>
      <c r="M9" s="6">
        <v>2.2999999999999998</v>
      </c>
      <c r="N9" s="6">
        <f t="shared" si="3"/>
        <v>177100</v>
      </c>
      <c r="O9" s="6">
        <v>1.29</v>
      </c>
      <c r="P9" s="21">
        <f t="shared" si="4"/>
        <v>99330</v>
      </c>
    </row>
    <row r="10" spans="1:16" ht="15" x14ac:dyDescent="0.25">
      <c r="A10" s="22">
        <v>6</v>
      </c>
      <c r="B10" s="7" t="s">
        <v>16</v>
      </c>
      <c r="C10" s="25">
        <v>28200</v>
      </c>
      <c r="D10" s="5" t="s">
        <v>22</v>
      </c>
      <c r="E10" s="69">
        <v>0.7</v>
      </c>
      <c r="F10" s="69">
        <f t="shared" si="0"/>
        <v>19740</v>
      </c>
      <c r="G10" s="6">
        <v>0.65</v>
      </c>
      <c r="H10" s="6">
        <f t="shared" si="5"/>
        <v>18330</v>
      </c>
      <c r="I10" s="6">
        <v>0.75</v>
      </c>
      <c r="J10" s="21">
        <f t="shared" si="2"/>
        <v>21150</v>
      </c>
      <c r="K10" s="6">
        <v>0.6</v>
      </c>
      <c r="L10" s="6">
        <f t="shared" si="1"/>
        <v>16920</v>
      </c>
      <c r="M10" s="6">
        <v>0.55000000000000004</v>
      </c>
      <c r="N10" s="6">
        <f t="shared" si="3"/>
        <v>15510.000000000002</v>
      </c>
      <c r="O10" s="6">
        <v>1.1000000000000001</v>
      </c>
      <c r="P10" s="21">
        <f t="shared" si="4"/>
        <v>31020.000000000004</v>
      </c>
    </row>
    <row r="11" spans="1:16" ht="30" x14ac:dyDescent="0.25">
      <c r="A11" s="22">
        <v>7</v>
      </c>
      <c r="B11" s="7" t="s">
        <v>17</v>
      </c>
      <c r="C11" s="25">
        <v>85000</v>
      </c>
      <c r="D11" s="5" t="s">
        <v>22</v>
      </c>
      <c r="E11" s="69">
        <v>0.6</v>
      </c>
      <c r="F11" s="69">
        <f t="shared" si="0"/>
        <v>51000</v>
      </c>
      <c r="G11" s="6">
        <v>0.57999999999999996</v>
      </c>
      <c r="H11" s="6">
        <f t="shared" si="5"/>
        <v>49300</v>
      </c>
      <c r="I11" s="6">
        <v>0.75</v>
      </c>
      <c r="J11" s="21">
        <f t="shared" si="2"/>
        <v>63750</v>
      </c>
      <c r="K11" s="6">
        <v>0.55000000000000004</v>
      </c>
      <c r="L11" s="6">
        <f t="shared" si="1"/>
        <v>46750.000000000007</v>
      </c>
      <c r="M11" s="6">
        <v>0.75</v>
      </c>
      <c r="N11" s="6">
        <f t="shared" si="3"/>
        <v>63750</v>
      </c>
      <c r="O11" s="6">
        <v>1.17</v>
      </c>
      <c r="P11" s="21">
        <f t="shared" si="4"/>
        <v>99450</v>
      </c>
    </row>
    <row r="12" spans="1:16" ht="30" x14ac:dyDescent="0.25">
      <c r="A12" s="22">
        <v>8</v>
      </c>
      <c r="B12" s="7" t="s">
        <v>18</v>
      </c>
      <c r="C12" s="25">
        <v>85000</v>
      </c>
      <c r="D12" s="5" t="s">
        <v>22</v>
      </c>
      <c r="E12" s="69">
        <v>0.7</v>
      </c>
      <c r="F12" s="69">
        <f t="shared" si="0"/>
        <v>59499.999999999993</v>
      </c>
      <c r="G12" s="6">
        <v>0.68</v>
      </c>
      <c r="H12" s="6">
        <f t="shared" si="5"/>
        <v>57800.000000000007</v>
      </c>
      <c r="I12" s="6">
        <v>0.8</v>
      </c>
      <c r="J12" s="21">
        <f t="shared" si="2"/>
        <v>68000</v>
      </c>
      <c r="K12" s="6">
        <v>0.6</v>
      </c>
      <c r="L12" s="6">
        <f t="shared" si="1"/>
        <v>51000</v>
      </c>
      <c r="M12" s="6">
        <v>0.55000000000000004</v>
      </c>
      <c r="N12" s="6">
        <f t="shared" si="3"/>
        <v>46750.000000000007</v>
      </c>
      <c r="O12" s="6">
        <v>1.17</v>
      </c>
      <c r="P12" s="21">
        <f t="shared" si="4"/>
        <v>99450</v>
      </c>
    </row>
    <row r="13" spans="1:16" ht="30" x14ac:dyDescent="0.25">
      <c r="A13" s="22">
        <v>9</v>
      </c>
      <c r="B13" s="7" t="s">
        <v>19</v>
      </c>
      <c r="C13" s="25">
        <v>1760</v>
      </c>
      <c r="D13" s="5" t="s">
        <v>22</v>
      </c>
      <c r="E13" s="69">
        <v>2</v>
      </c>
      <c r="F13" s="69">
        <f t="shared" si="0"/>
        <v>3520</v>
      </c>
      <c r="G13" s="6">
        <v>1.25</v>
      </c>
      <c r="H13" s="6">
        <f t="shared" si="5"/>
        <v>2200</v>
      </c>
      <c r="I13" s="6">
        <v>2.5</v>
      </c>
      <c r="J13" s="21">
        <f t="shared" si="2"/>
        <v>4400</v>
      </c>
      <c r="K13" s="6">
        <v>0.75</v>
      </c>
      <c r="L13" s="6">
        <f t="shared" si="1"/>
        <v>1320</v>
      </c>
      <c r="M13" s="6">
        <v>0.55000000000000004</v>
      </c>
      <c r="N13" s="6">
        <f t="shared" si="3"/>
        <v>968.00000000000011</v>
      </c>
      <c r="O13" s="28"/>
      <c r="P13" s="29">
        <f t="shared" si="4"/>
        <v>0</v>
      </c>
    </row>
    <row r="14" spans="1:16" ht="15" x14ac:dyDescent="0.25">
      <c r="A14" s="20">
        <v>10</v>
      </c>
      <c r="B14" s="7" t="s">
        <v>20</v>
      </c>
      <c r="C14" s="8">
        <v>1</v>
      </c>
      <c r="D14" s="5" t="s">
        <v>7</v>
      </c>
      <c r="E14" s="69">
        <v>30000</v>
      </c>
      <c r="F14" s="69">
        <f t="shared" si="0"/>
        <v>30000</v>
      </c>
      <c r="G14" s="6">
        <v>30000</v>
      </c>
      <c r="H14" s="6">
        <f>$C14*G14</f>
        <v>30000</v>
      </c>
      <c r="I14" s="6">
        <v>30000</v>
      </c>
      <c r="J14" s="21">
        <f>$C14*I14</f>
        <v>30000</v>
      </c>
      <c r="K14" s="6">
        <v>30000</v>
      </c>
      <c r="L14" s="6">
        <f t="shared" si="1"/>
        <v>30000</v>
      </c>
      <c r="M14" s="6">
        <v>30000</v>
      </c>
      <c r="N14" s="6">
        <f>$C14*M14</f>
        <v>30000</v>
      </c>
      <c r="O14" s="6">
        <v>30000</v>
      </c>
      <c r="P14" s="21">
        <f t="shared" si="4"/>
        <v>30000</v>
      </c>
    </row>
    <row r="15" spans="1:16" ht="60" customHeight="1" thickBot="1" x14ac:dyDescent="0.3">
      <c r="A15" s="23"/>
      <c r="B15" s="53" t="s">
        <v>8</v>
      </c>
      <c r="C15" s="54"/>
      <c r="D15" s="55"/>
      <c r="E15" s="70"/>
      <c r="F15" s="71">
        <f>SUM(F5:F14)</f>
        <v>427660</v>
      </c>
      <c r="G15" s="14"/>
      <c r="H15" s="13">
        <f>SUM(H5:H14)</f>
        <v>442830</v>
      </c>
      <c r="I15" s="14"/>
      <c r="J15" s="13">
        <f>SUM(J5:J14)</f>
        <v>470800</v>
      </c>
      <c r="K15" s="24"/>
      <c r="L15" s="13">
        <f>SUM(L5:L14)</f>
        <v>511190</v>
      </c>
      <c r="M15" s="14"/>
      <c r="N15" s="13">
        <f>SUM(N5:N14)</f>
        <v>609078</v>
      </c>
      <c r="O15" s="14"/>
      <c r="P15" s="13">
        <f>SUM(P5:P14)</f>
        <v>702000</v>
      </c>
    </row>
    <row r="16" spans="1:16" x14ac:dyDescent="0.25">
      <c r="B16" s="59" t="s">
        <v>9</v>
      </c>
      <c r="C16" s="60"/>
      <c r="D16" s="60"/>
      <c r="E16" s="43"/>
      <c r="F16" s="44"/>
      <c r="G16" s="30"/>
      <c r="H16" s="31"/>
      <c r="I16" s="47"/>
      <c r="J16" s="48"/>
      <c r="K16" s="43"/>
      <c r="L16" s="44"/>
      <c r="M16" s="30"/>
      <c r="N16" s="31"/>
      <c r="O16" s="47" t="s">
        <v>35</v>
      </c>
      <c r="P16" s="48"/>
    </row>
    <row r="17" spans="1:16" ht="13.8" thickBot="1" x14ac:dyDescent="0.3">
      <c r="B17" s="61"/>
      <c r="C17" s="62"/>
      <c r="D17" s="62"/>
      <c r="E17" s="45"/>
      <c r="F17" s="46"/>
      <c r="G17" s="32"/>
      <c r="H17" s="33"/>
      <c r="I17" s="49"/>
      <c r="J17" s="50"/>
      <c r="K17" s="45"/>
      <c r="L17" s="46"/>
      <c r="M17" s="32"/>
      <c r="N17" s="33"/>
      <c r="O17" s="49"/>
      <c r="P17" s="50"/>
    </row>
    <row r="18" spans="1:16" ht="12.45" customHeight="1" x14ac:dyDescent="0.25">
      <c r="A18" s="51" t="s">
        <v>10</v>
      </c>
      <c r="B18" s="52"/>
      <c r="C18" s="52"/>
      <c r="D18" s="52"/>
      <c r="E18" s="52"/>
      <c r="F18" s="52"/>
      <c r="G18" s="52"/>
      <c r="H18" s="52"/>
      <c r="I18" s="52"/>
      <c r="J18" s="52"/>
      <c r="K18" s="52"/>
      <c r="L18" s="52"/>
      <c r="M18" s="52"/>
    </row>
    <row r="19" spans="1:16" x14ac:dyDescent="0.25">
      <c r="A19" s="9"/>
      <c r="B19" s="10"/>
      <c r="C19" s="10"/>
    </row>
    <row r="20" spans="1:16" x14ac:dyDescent="0.25">
      <c r="A20" s="12"/>
      <c r="B20" s="11"/>
    </row>
    <row r="21" spans="1:16" x14ac:dyDescent="0.25">
      <c r="A21" s="12"/>
      <c r="B21" s="11"/>
    </row>
  </sheetData>
  <mergeCells count="22">
    <mergeCell ref="A18:M18"/>
    <mergeCell ref="I1:J1"/>
    <mergeCell ref="E1:F1"/>
    <mergeCell ref="G1:H1"/>
    <mergeCell ref="E2:F2"/>
    <mergeCell ref="G2:H2"/>
    <mergeCell ref="I2:J2"/>
    <mergeCell ref="B15:D15"/>
    <mergeCell ref="A2:D2"/>
    <mergeCell ref="B16:D17"/>
    <mergeCell ref="E16:F17"/>
    <mergeCell ref="G16:H17"/>
    <mergeCell ref="K1:L1"/>
    <mergeCell ref="M1:N1"/>
    <mergeCell ref="O1:P1"/>
    <mergeCell ref="K2:L2"/>
    <mergeCell ref="M2:N2"/>
    <mergeCell ref="O2:P2"/>
    <mergeCell ref="K16:L17"/>
    <mergeCell ref="M16:N17"/>
    <mergeCell ref="O16:P17"/>
    <mergeCell ref="I16:J17"/>
  </mergeCells>
  <phoneticPr fontId="0" type="noConversion"/>
  <pageMargins left="0.75" right="0.75" top="1.6" bottom="1" header="0.5" footer="0.5"/>
  <pageSetup scale="43" fitToHeight="0" orientation="landscape" r:id="rId1"/>
  <headerFooter alignWithMargins="0">
    <oddHeader>&amp;C&amp;"Arial,Bold"&amp;12Lake Havasu City
FY 2025-2026 GSB-88 Airport Asphalt Seal Program 
ITB No.: B26-PW-SM312C-500760
February 25, 2026, 3:00 p.m.
Bid Tabulation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BECFE7-7ED8-4613-8E9B-D3E7418A641B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BBD5E6-7342-49DA-8A84-5FCAFE920EC2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Lake Havasu City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pennyk</dc:creator>
  <cp:lastModifiedBy>Susie Fox</cp:lastModifiedBy>
  <cp:lastPrinted>2020-05-29T19:50:05Z</cp:lastPrinted>
  <dcterms:created xsi:type="dcterms:W3CDTF">2004-08-19T20:51:57Z</dcterms:created>
  <dcterms:modified xsi:type="dcterms:W3CDTF">2026-02-26T16:20:23Z</dcterms:modified>
</cp:coreProperties>
</file>